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ГР'!$FJ$121</definedName>
  </definedNames>
  <calcPr calcId="144525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DX50" i="1"/>
  <c r="EK50" i="1"/>
  <c r="EX50" i="1"/>
  <c r="DX51" i="1"/>
  <c r="EK51" i="1" s="1"/>
  <c r="EX51" i="1"/>
  <c r="DX52" i="1"/>
  <c r="EK52" i="1"/>
  <c r="EX52" i="1"/>
  <c r="DX53" i="1"/>
  <c r="EK53" i="1" s="1"/>
  <c r="EX53" i="1"/>
  <c r="DX54" i="1"/>
  <c r="EK54" i="1"/>
  <c r="EX54" i="1"/>
  <c r="DX55" i="1"/>
  <c r="EK55" i="1" s="1"/>
  <c r="EX55" i="1"/>
  <c r="DX56" i="1"/>
  <c r="EK56" i="1"/>
  <c r="EX56" i="1"/>
  <c r="DX57" i="1"/>
  <c r="EK57" i="1" s="1"/>
  <c r="EX57" i="1"/>
  <c r="DX58" i="1"/>
  <c r="EK58" i="1"/>
  <c r="EX58" i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K77" i="1" s="1"/>
  <c r="EX77" i="1"/>
  <c r="DX78" i="1"/>
  <c r="EK78" i="1"/>
  <c r="EX78" i="1"/>
  <c r="DX79" i="1"/>
  <c r="EK79" i="1" s="1"/>
  <c r="EX79" i="1"/>
  <c r="DX80" i="1"/>
  <c r="EK80" i="1"/>
  <c r="EX80" i="1"/>
  <c r="DX81" i="1"/>
  <c r="EK81" i="1" s="1"/>
  <c r="EX81" i="1"/>
  <c r="DX82" i="1"/>
  <c r="EK82" i="1"/>
  <c r="EX82" i="1"/>
  <c r="DX83" i="1"/>
  <c r="EK83" i="1" s="1"/>
  <c r="EX83" i="1"/>
  <c r="DX84" i="1"/>
  <c r="EK84" i="1"/>
  <c r="EX84" i="1"/>
  <c r="DX85" i="1"/>
  <c r="EK85" i="1" s="1"/>
  <c r="EX85" i="1"/>
  <c r="DX86" i="1"/>
  <c r="EE98" i="1"/>
  <c r="ET98" i="1"/>
  <c r="EE99" i="1"/>
  <c r="ET99" i="1"/>
  <c r="EE100" i="1"/>
  <c r="ET100" i="1"/>
  <c r="EE101" i="1"/>
  <c r="ET101" i="1"/>
  <c r="EE102" i="1"/>
  <c r="ET102" i="1"/>
  <c r="EE103" i="1"/>
  <c r="ET103" i="1"/>
  <c r="EE104" i="1"/>
  <c r="EE105" i="1"/>
  <c r="EE106" i="1"/>
  <c r="EE107" i="1"/>
  <c r="EE108" i="1"/>
  <c r="EE109" i="1"/>
  <c r="EE110" i="1"/>
  <c r="EE111" i="1"/>
  <c r="EE112" i="1"/>
</calcChain>
</file>

<file path=xl/sharedStrings.xml><?xml version="1.0" encoding="utf-8"?>
<sst xmlns="http://schemas.openxmlformats.org/spreadsheetml/2006/main" count="209" uniqueCount="167">
  <si>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</si>
  <si>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</si>
  <si>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</si>
  <si>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</si>
  <si>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</si>
  <si>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</si>
  <si>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</si>
  <si>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</si>
  <si>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</si>
  <si>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</si>
  <si>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</si>
  <si>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</si>
  <si>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</si>
  <si>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</si>
  <si>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</si>
  <si>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</si>
  <si>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01.07.2023 г.</t>
  </si>
  <si>
    <t>07.07.2023</t>
  </si>
  <si>
    <t>noname</t>
  </si>
  <si>
    <t>бюджет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</si>
  <si>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</si>
  <si>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</si>
  <si>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</si>
  <si>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</si>
  <si>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</si>
  <si>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</si>
  <si>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</si>
  <si>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</si>
  <si>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</si>
  <si>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</si>
  <si>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</si>
  <si>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</si>
  <si>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</si>
  <si>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</si>
  <si>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</si>
  <si>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18210102010010000000111 0000000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</si>
  <si>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</si>
  <si>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18210102030010000000111 0000000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</si>
  <si>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</si>
  <si>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18210503010010000000111 0000000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</si>
  <si>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</si>
  <si>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18210601030100000000111 0000000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</si>
  <si>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</si>
  <si>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18210606033100000000111 0000000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</si>
  <si>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</si>
  <si>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18210606043100000000111 0000000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</si>
  <si>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</si>
  <si>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18210904053100000000111 0000000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</si>
  <si>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</si>
  <si>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96711105035100000000121 0000000</t>
  </si>
  <si>
    <t>Невыясненные поступления, зачисляемые в бюджеты сельских поселений</t>
  </si>
  <si>
    <t>96711701050100000000181 0000000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</si>
  <si>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</si>
  <si>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99210804020010000000112 0000000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</si>
  <si>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</si>
  <si>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99211602020020000000145 0000000</t>
  </si>
  <si>
    <t>Средства самообложения граждан, зачисляемые в бюджеты сельских поселений</t>
  </si>
  <si>
    <t>99211714030100000000155 0000000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</si>
  <si>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</si>
  <si>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99220216001100000000151 0000000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</si>
  <si>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</si>
  <si>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99220235118100000000151 0000000</t>
  </si>
  <si>
    <t>Прочие межбюджетные трансферты, передаваемые бюджетам сельских поселений</t>
  </si>
  <si>
    <t>99220249999100000000151 0000000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</si>
  <si>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</si>
  <si>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</si>
  <si>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</si>
  <si>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</si>
  <si>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</si>
  <si>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</si>
  <si>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</si>
  <si>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</si>
  <si>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</si>
  <si>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</si>
  <si>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</si>
  <si>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</si>
  <si>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91301029900002030121211</t>
  </si>
  <si>
    <t>Начисления на выплаты по оплате труда</t>
  </si>
  <si>
    <t>91301029900002030129213</t>
  </si>
  <si>
    <t>91301049900002040121211</t>
  </si>
  <si>
    <t>91301049900002040129213</t>
  </si>
  <si>
    <t>Услуги связи</t>
  </si>
  <si>
    <t>91301049900002040244221</t>
  </si>
  <si>
    <t>Работы, услуги по содержанию имущества</t>
  </si>
  <si>
    <t>91301049900002040244225</t>
  </si>
  <si>
    <t>Прочие работы, услуги</t>
  </si>
  <si>
    <t>91301049900002040244226</t>
  </si>
  <si>
    <t>Страхование</t>
  </si>
  <si>
    <t>91301049900002040244227</t>
  </si>
  <si>
    <t>Увеличение стоимости горюче-смазочных материалов</t>
  </si>
  <si>
    <t>91301049900002040244343</t>
  </si>
  <si>
    <t>Увеличение стоимости прочих материальных запасов</t>
  </si>
  <si>
    <t>91301049900002040244346</t>
  </si>
  <si>
    <t>Налоги, пошлины и сборы</t>
  </si>
  <si>
    <t>91301049900002040852291</t>
  </si>
  <si>
    <t>Штрафы за нарушение законодательства о налогах и сборах, законодательства о страховых взносах</t>
  </si>
  <si>
    <t>91301049900002040853292</t>
  </si>
  <si>
    <t>Иные выплаты текущего характера организациям</t>
  </si>
  <si>
    <t>91301049900002040853297</t>
  </si>
  <si>
    <t>91301139900029900111211</t>
  </si>
  <si>
    <t>91301139900029900119213</t>
  </si>
  <si>
    <t>91302039900051180121211</t>
  </si>
  <si>
    <t>91302039900051180129213</t>
  </si>
  <si>
    <t>91302039900051180244346</t>
  </si>
  <si>
    <t>91304069900090430244225</t>
  </si>
  <si>
    <t>9130409Б100078020244226</t>
  </si>
  <si>
    <t>91305039900002950851291</t>
  </si>
  <si>
    <t>Коммунальные услуги</t>
  </si>
  <si>
    <t>9130503Б100078010247223</t>
  </si>
  <si>
    <t>9130503Б100078050244223</t>
  </si>
  <si>
    <t>9130503Б100078050244225</t>
  </si>
  <si>
    <t>9130503Б100078050244226</t>
  </si>
  <si>
    <t>9130503Б100078050244227</t>
  </si>
  <si>
    <t>9130503Б100078050244343</t>
  </si>
  <si>
    <t>9130503Б100078050244346</t>
  </si>
  <si>
    <t>Увеличение стоимости прочих материальных запасов однократного применения</t>
  </si>
  <si>
    <t>9130503Б100078050244349</t>
  </si>
  <si>
    <t>9130503Б100078050852291</t>
  </si>
  <si>
    <t>91308010840144091244223</t>
  </si>
  <si>
    <t>91308010840144091244349</t>
  </si>
  <si>
    <t>91308010840144091247223</t>
  </si>
  <si>
    <t>91308019900002950851291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</si>
  <si>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</si>
  <si>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</si>
  <si>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</si>
  <si>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</si>
  <si>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</si>
  <si>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</si>
  <si>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</si>
  <si>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</si>
  <si>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</si>
  <si>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</si>
  <si>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</si>
  <si>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</si>
  <si>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</si>
  <si>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</si>
  <si>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</si>
  <si>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</si>
  <si>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</si>
  <si>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</si>
  <si>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</si>
  <si>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</si>
  <si>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</si>
  <si>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</si>
  <si>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</si>
  <si>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</si>
  <si>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</si>
  <si>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</si>
  <si>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</si>
  <si>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</si>
  <si>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</si>
  <si>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</si>
  <si>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</si>
  <si>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</si>
  <si>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</si>
  <si>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</si>
  <si>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</si>
  <si>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</si>
  <si>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</si>
  <si>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</si>
  <si>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</si>
  <si>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</si>
  <si>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</si>
  <si>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Дружков Р.Н.</t>
  </si>
  <si>
    <t>Архипова Л.И.</t>
  </si>
  <si>
    <t>июля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</si>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</sst>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  <font>
      <sz val="10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64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wrapText="1"/>
    </xf>
    <xf numFmtId="0" fontId="8" fillId="0" borderId="33" xfId="0" applyFont="1" applyBorder="1" applyAlignment="1" applyProtection="1">
      <alignment wrapText="1"/>
    </xf>
    <xf numFmtId="49" fontId="9" fillId="0" borderId="30" xfId="0" applyNumberFormat="1" applyFont="1" applyBorder="1" applyAlignment="1" applyProtection="1">
      <alignment horizontal="center"/>
    </xf>
    <xf numFmtId="49" fontId="9" fillId="0" borderId="31" xfId="0" applyNumberFormat="1" applyFont="1" applyBorder="1" applyAlignment="1" applyProtection="1">
      <alignment horizontal="center"/>
    </xf>
    <xf numFmtId="4" fontId="9" fillId="0" borderId="31" xfId="0" applyNumberFormat="1" applyFont="1" applyBorder="1" applyAlignment="1" applyProtection="1">
      <alignment horizontal="right"/>
    </xf>
    <xf numFmtId="4" fontId="9" fillId="0" borderId="32" xfId="0" applyNumberFormat="1" applyFont="1" applyBorder="1" applyAlignment="1" applyProtection="1">
      <alignment horizontal="right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6" fillId="0" borderId="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49" fontId="9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2"/>
  <sheetViews>
    <sheetView tabSelected="1" topLeftCell="A108" workbookViewId="0">
      <selection activeCell="EL129" sqref="EL12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1"/>
      <c r="ES4" s="1"/>
      <c r="ET4" s="32" t="s">
        <v>4</v>
      </c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4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5" t="s">
        <v>6</v>
      </c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 x14ac:dyDescent="0.2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1"/>
      <c r="BD9" s="1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31" t="s">
        <v>20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3" t="s">
        <v>21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4"/>
      <c r="AN16" s="47" t="s">
        <v>22</v>
      </c>
      <c r="AO16" s="43"/>
      <c r="AP16" s="43"/>
      <c r="AQ16" s="43"/>
      <c r="AR16" s="43"/>
      <c r="AS16" s="44"/>
      <c r="AT16" s="47" t="s">
        <v>23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4"/>
      <c r="BJ16" s="47" t="s">
        <v>24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4"/>
      <c r="CF16" s="38" t="s">
        <v>25</v>
      </c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40"/>
      <c r="ET16" s="47" t="s">
        <v>26</v>
      </c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9"/>
    </row>
    <row r="17" spans="1:166" ht="57.75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6"/>
      <c r="AN17" s="48"/>
      <c r="AO17" s="45"/>
      <c r="AP17" s="45"/>
      <c r="AQ17" s="45"/>
      <c r="AR17" s="45"/>
      <c r="AS17" s="46"/>
      <c r="AT17" s="48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6"/>
      <c r="BJ17" s="48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6"/>
      <c r="CF17" s="39" t="s">
        <v>27</v>
      </c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40"/>
      <c r="CW17" s="38" t="s">
        <v>28</v>
      </c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40"/>
      <c r="DN17" s="38" t="s">
        <v>29</v>
      </c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40"/>
      <c r="EE17" s="38" t="s">
        <v>30</v>
      </c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40"/>
      <c r="ET17" s="48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50"/>
    </row>
    <row r="18" spans="1:166" ht="12" customHeight="1" x14ac:dyDescent="0.2">
      <c r="A18" s="41">
        <v>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2"/>
      <c r="AN18" s="32">
        <v>2</v>
      </c>
      <c r="AO18" s="33"/>
      <c r="AP18" s="33"/>
      <c r="AQ18" s="33"/>
      <c r="AR18" s="33"/>
      <c r="AS18" s="34"/>
      <c r="AT18" s="32">
        <v>3</v>
      </c>
      <c r="AU18" s="33"/>
      <c r="AV18" s="33"/>
      <c r="AW18" s="33"/>
      <c r="AX18" s="33"/>
      <c r="AY18" s="33"/>
      <c r="AZ18" s="33"/>
      <c r="BA18" s="33"/>
      <c r="BB18" s="33"/>
      <c r="BC18" s="15"/>
      <c r="BD18" s="15"/>
      <c r="BE18" s="15"/>
      <c r="BF18" s="15"/>
      <c r="BG18" s="15"/>
      <c r="BH18" s="15"/>
      <c r="BI18" s="51"/>
      <c r="BJ18" s="32">
        <v>4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4"/>
      <c r="CF18" s="32">
        <v>5</v>
      </c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4"/>
      <c r="CW18" s="32">
        <v>6</v>
      </c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4"/>
      <c r="DN18" s="32">
        <v>7</v>
      </c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4"/>
      <c r="EE18" s="32">
        <v>8</v>
      </c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4"/>
      <c r="ET18" s="52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3" t="s">
        <v>31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4" t="s">
        <v>32</v>
      </c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6"/>
      <c r="BD19" s="36"/>
      <c r="BE19" s="36"/>
      <c r="BF19" s="36"/>
      <c r="BG19" s="36"/>
      <c r="BH19" s="36"/>
      <c r="BI19" s="57"/>
      <c r="BJ19" s="58">
        <v>5382415.0999999996</v>
      </c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>
        <v>2071734.21</v>
      </c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>
        <f t="shared" ref="EE19:EE35" si="0">CF19+CW19+DN19</f>
        <v>2071734.21</v>
      </c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>
        <f t="shared" ref="ET19:ET35" si="1">BJ19-EE19</f>
        <v>3310680.8899999997</v>
      </c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9"/>
    </row>
    <row r="20" spans="1:166" ht="15" customHeight="1" x14ac:dyDescent="0.2">
      <c r="A20" s="60" t="s">
        <v>33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1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21"/>
      <c r="BE20" s="21"/>
      <c r="BF20" s="21"/>
      <c r="BG20" s="21"/>
      <c r="BH20" s="21"/>
      <c r="BI20" s="64"/>
      <c r="BJ20" s="65">
        <v>5382415.0999999996</v>
      </c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>
        <v>2071734.21</v>
      </c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6">
        <f t="shared" si="0"/>
        <v>2071734.21</v>
      </c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8"/>
      <c r="ET20" s="65">
        <f t="shared" si="1"/>
        <v>3310680.8899999997</v>
      </c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9"/>
    </row>
    <row r="21" spans="1:166" ht="121.5" customHeight="1" x14ac:dyDescent="0.2">
      <c r="A21" s="72" t="s">
        <v>34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/>
      <c r="AN21" s="61"/>
      <c r="AO21" s="62"/>
      <c r="AP21" s="62"/>
      <c r="AQ21" s="62"/>
      <c r="AR21" s="62"/>
      <c r="AS21" s="62"/>
      <c r="AT21" s="62" t="s">
        <v>35</v>
      </c>
      <c r="AU21" s="62"/>
      <c r="AV21" s="62"/>
      <c r="AW21" s="62"/>
      <c r="AX21" s="62"/>
      <c r="AY21" s="62"/>
      <c r="AZ21" s="62"/>
      <c r="BA21" s="62"/>
      <c r="BB21" s="62"/>
      <c r="BC21" s="63"/>
      <c r="BD21" s="21"/>
      <c r="BE21" s="21"/>
      <c r="BF21" s="21"/>
      <c r="BG21" s="21"/>
      <c r="BH21" s="21"/>
      <c r="BI21" s="64"/>
      <c r="BJ21" s="65">
        <v>300000</v>
      </c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>
        <v>78166.64</v>
      </c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6">
        <f t="shared" si="0"/>
        <v>78166.64</v>
      </c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8"/>
      <c r="ET21" s="65">
        <f t="shared" si="1"/>
        <v>221833.36</v>
      </c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9"/>
    </row>
    <row r="22" spans="1:166" ht="85.15" customHeight="1" x14ac:dyDescent="0.2">
      <c r="A22" s="70" t="s">
        <v>36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1"/>
      <c r="AN22" s="61"/>
      <c r="AO22" s="62"/>
      <c r="AP22" s="62"/>
      <c r="AQ22" s="62"/>
      <c r="AR22" s="62"/>
      <c r="AS22" s="62"/>
      <c r="AT22" s="62" t="s">
        <v>37</v>
      </c>
      <c r="AU22" s="62"/>
      <c r="AV22" s="62"/>
      <c r="AW22" s="62"/>
      <c r="AX22" s="62"/>
      <c r="AY22" s="62"/>
      <c r="AZ22" s="62"/>
      <c r="BA22" s="62"/>
      <c r="BB22" s="62"/>
      <c r="BC22" s="63"/>
      <c r="BD22" s="21"/>
      <c r="BE22" s="21"/>
      <c r="BF22" s="21"/>
      <c r="BG22" s="21"/>
      <c r="BH22" s="21"/>
      <c r="BI22" s="64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>
        <v>-7.68</v>
      </c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6">
        <f t="shared" si="0"/>
        <v>-7.68</v>
      </c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8"/>
      <c r="ET22" s="65">
        <f t="shared" si="1"/>
        <v>7.68</v>
      </c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9"/>
    </row>
    <row r="23" spans="1:166" ht="48.6" customHeight="1" x14ac:dyDescent="0.2">
      <c r="A23" s="70" t="s">
        <v>38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1"/>
      <c r="AN23" s="61"/>
      <c r="AO23" s="62"/>
      <c r="AP23" s="62"/>
      <c r="AQ23" s="62"/>
      <c r="AR23" s="62"/>
      <c r="AS23" s="62"/>
      <c r="AT23" s="62" t="s">
        <v>39</v>
      </c>
      <c r="AU23" s="62"/>
      <c r="AV23" s="62"/>
      <c r="AW23" s="62"/>
      <c r="AX23" s="62"/>
      <c r="AY23" s="62"/>
      <c r="AZ23" s="62"/>
      <c r="BA23" s="62"/>
      <c r="BB23" s="62"/>
      <c r="BC23" s="63"/>
      <c r="BD23" s="21"/>
      <c r="BE23" s="21"/>
      <c r="BF23" s="21"/>
      <c r="BG23" s="21"/>
      <c r="BH23" s="21"/>
      <c r="BI23" s="64"/>
      <c r="BJ23" s="65">
        <v>58000</v>
      </c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>
        <v>83864.5</v>
      </c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6">
        <f t="shared" si="0"/>
        <v>83864.5</v>
      </c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8"/>
      <c r="ET23" s="65">
        <f t="shared" si="1"/>
        <v>-25864.5</v>
      </c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9"/>
    </row>
    <row r="24" spans="1:166" ht="97.15" customHeight="1" x14ac:dyDescent="0.2">
      <c r="A24" s="70" t="s">
        <v>40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1"/>
      <c r="AN24" s="61"/>
      <c r="AO24" s="62"/>
      <c r="AP24" s="62"/>
      <c r="AQ24" s="62"/>
      <c r="AR24" s="62"/>
      <c r="AS24" s="62"/>
      <c r="AT24" s="62" t="s">
        <v>41</v>
      </c>
      <c r="AU24" s="62"/>
      <c r="AV24" s="62"/>
      <c r="AW24" s="62"/>
      <c r="AX24" s="62"/>
      <c r="AY24" s="62"/>
      <c r="AZ24" s="62"/>
      <c r="BA24" s="62"/>
      <c r="BB24" s="62"/>
      <c r="BC24" s="63"/>
      <c r="BD24" s="21"/>
      <c r="BE24" s="21"/>
      <c r="BF24" s="21"/>
      <c r="BG24" s="21"/>
      <c r="BH24" s="21"/>
      <c r="BI24" s="64"/>
      <c r="BJ24" s="65">
        <v>96000</v>
      </c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>
        <v>7595.53</v>
      </c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6">
        <f t="shared" si="0"/>
        <v>7595.53</v>
      </c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8"/>
      <c r="ET24" s="65">
        <f t="shared" si="1"/>
        <v>88404.47</v>
      </c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9"/>
    </row>
    <row r="25" spans="1:166" ht="85.15" customHeight="1" x14ac:dyDescent="0.2">
      <c r="A25" s="70" t="s">
        <v>42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1"/>
      <c r="AN25" s="61"/>
      <c r="AO25" s="62"/>
      <c r="AP25" s="62"/>
      <c r="AQ25" s="62"/>
      <c r="AR25" s="62"/>
      <c r="AS25" s="62"/>
      <c r="AT25" s="62" t="s">
        <v>43</v>
      </c>
      <c r="AU25" s="62"/>
      <c r="AV25" s="62"/>
      <c r="AW25" s="62"/>
      <c r="AX25" s="62"/>
      <c r="AY25" s="62"/>
      <c r="AZ25" s="62"/>
      <c r="BA25" s="62"/>
      <c r="BB25" s="62"/>
      <c r="BC25" s="63"/>
      <c r="BD25" s="21"/>
      <c r="BE25" s="21"/>
      <c r="BF25" s="21"/>
      <c r="BG25" s="21"/>
      <c r="BH25" s="21"/>
      <c r="BI25" s="64"/>
      <c r="BJ25" s="65">
        <v>354000</v>
      </c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>
        <v>89824.08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6">
        <f t="shared" si="0"/>
        <v>89824.08</v>
      </c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8"/>
      <c r="ET25" s="65">
        <f t="shared" si="1"/>
        <v>264175.92</v>
      </c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9"/>
    </row>
    <row r="26" spans="1:166" ht="85.15" customHeight="1" x14ac:dyDescent="0.2">
      <c r="A26" s="70" t="s">
        <v>44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1"/>
      <c r="AN26" s="61"/>
      <c r="AO26" s="62"/>
      <c r="AP26" s="62"/>
      <c r="AQ26" s="62"/>
      <c r="AR26" s="62"/>
      <c r="AS26" s="62"/>
      <c r="AT26" s="62" t="s">
        <v>45</v>
      </c>
      <c r="AU26" s="62"/>
      <c r="AV26" s="62"/>
      <c r="AW26" s="62"/>
      <c r="AX26" s="62"/>
      <c r="AY26" s="62"/>
      <c r="AZ26" s="62"/>
      <c r="BA26" s="62"/>
      <c r="BB26" s="62"/>
      <c r="BC26" s="63"/>
      <c r="BD26" s="21"/>
      <c r="BE26" s="21"/>
      <c r="BF26" s="21"/>
      <c r="BG26" s="21"/>
      <c r="BH26" s="21"/>
      <c r="BI26" s="64"/>
      <c r="BJ26" s="65">
        <v>396000</v>
      </c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>
        <v>25869.45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6">
        <f t="shared" si="0"/>
        <v>25869.45</v>
      </c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8"/>
      <c r="ET26" s="65">
        <f t="shared" si="1"/>
        <v>370130.55</v>
      </c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9"/>
    </row>
    <row r="27" spans="1:166" ht="85.15" customHeight="1" x14ac:dyDescent="0.2">
      <c r="A27" s="70" t="s">
        <v>46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1"/>
      <c r="AN27" s="61"/>
      <c r="AO27" s="62"/>
      <c r="AP27" s="62"/>
      <c r="AQ27" s="62"/>
      <c r="AR27" s="62"/>
      <c r="AS27" s="62"/>
      <c r="AT27" s="62" t="s">
        <v>47</v>
      </c>
      <c r="AU27" s="62"/>
      <c r="AV27" s="62"/>
      <c r="AW27" s="62"/>
      <c r="AX27" s="62"/>
      <c r="AY27" s="62"/>
      <c r="AZ27" s="62"/>
      <c r="BA27" s="62"/>
      <c r="BB27" s="62"/>
      <c r="BC27" s="63"/>
      <c r="BD27" s="21"/>
      <c r="BE27" s="21"/>
      <c r="BF27" s="21"/>
      <c r="BG27" s="21"/>
      <c r="BH27" s="21"/>
      <c r="BI27" s="64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>
        <v>9.77</v>
      </c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6">
        <f t="shared" si="0"/>
        <v>9.77</v>
      </c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8"/>
      <c r="ET27" s="65">
        <f t="shared" si="1"/>
        <v>-9.77</v>
      </c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9"/>
    </row>
    <row r="28" spans="1:166" ht="72.95" customHeight="1" x14ac:dyDescent="0.2">
      <c r="A28" s="70" t="s">
        <v>48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1"/>
      <c r="AN28" s="61"/>
      <c r="AO28" s="62"/>
      <c r="AP28" s="62"/>
      <c r="AQ28" s="62"/>
      <c r="AR28" s="62"/>
      <c r="AS28" s="62"/>
      <c r="AT28" s="62" t="s">
        <v>49</v>
      </c>
      <c r="AU28" s="62"/>
      <c r="AV28" s="62"/>
      <c r="AW28" s="62"/>
      <c r="AX28" s="62"/>
      <c r="AY28" s="62"/>
      <c r="AZ28" s="62"/>
      <c r="BA28" s="62"/>
      <c r="BB28" s="62"/>
      <c r="BC28" s="63"/>
      <c r="BD28" s="21"/>
      <c r="BE28" s="21"/>
      <c r="BF28" s="21"/>
      <c r="BG28" s="21"/>
      <c r="BH28" s="21"/>
      <c r="BI28" s="64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>
        <v>3300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6">
        <f t="shared" si="0"/>
        <v>3300</v>
      </c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8"/>
      <c r="ET28" s="65">
        <f t="shared" si="1"/>
        <v>-3300</v>
      </c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9"/>
    </row>
    <row r="29" spans="1:166" ht="24.2" customHeight="1" x14ac:dyDescent="0.2">
      <c r="A29" s="70" t="s">
        <v>50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1"/>
      <c r="AN29" s="61"/>
      <c r="AO29" s="62"/>
      <c r="AP29" s="62"/>
      <c r="AQ29" s="62"/>
      <c r="AR29" s="62"/>
      <c r="AS29" s="62"/>
      <c r="AT29" s="62" t="s">
        <v>51</v>
      </c>
      <c r="AU29" s="62"/>
      <c r="AV29" s="62"/>
      <c r="AW29" s="62"/>
      <c r="AX29" s="62"/>
      <c r="AY29" s="62"/>
      <c r="AZ29" s="62"/>
      <c r="BA29" s="62"/>
      <c r="BB29" s="62"/>
      <c r="BC29" s="63"/>
      <c r="BD29" s="21"/>
      <c r="BE29" s="21"/>
      <c r="BF29" s="21"/>
      <c r="BG29" s="21"/>
      <c r="BH29" s="21"/>
      <c r="BI29" s="64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>
        <v>91.92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6">
        <f t="shared" si="0"/>
        <v>91.92</v>
      </c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8"/>
      <c r="ET29" s="65">
        <f t="shared" si="1"/>
        <v>-91.92</v>
      </c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9"/>
    </row>
    <row r="30" spans="1:166" ht="85.15" customHeight="1" x14ac:dyDescent="0.2">
      <c r="A30" s="70" t="s">
        <v>52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1"/>
      <c r="AN30" s="61"/>
      <c r="AO30" s="62"/>
      <c r="AP30" s="62"/>
      <c r="AQ30" s="62"/>
      <c r="AR30" s="62"/>
      <c r="AS30" s="62"/>
      <c r="AT30" s="62" t="s">
        <v>53</v>
      </c>
      <c r="AU30" s="62"/>
      <c r="AV30" s="62"/>
      <c r="AW30" s="62"/>
      <c r="AX30" s="62"/>
      <c r="AY30" s="62"/>
      <c r="AZ30" s="62"/>
      <c r="BA30" s="62"/>
      <c r="BB30" s="62"/>
      <c r="BC30" s="63"/>
      <c r="BD30" s="21"/>
      <c r="BE30" s="21"/>
      <c r="BF30" s="21"/>
      <c r="BG30" s="21"/>
      <c r="BH30" s="21"/>
      <c r="BI30" s="64"/>
      <c r="BJ30" s="65">
        <v>2000</v>
      </c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6">
        <f t="shared" si="0"/>
        <v>0</v>
      </c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8"/>
      <c r="ET30" s="65">
        <f t="shared" si="1"/>
        <v>2000</v>
      </c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9"/>
    </row>
    <row r="31" spans="1:166" ht="72.95" customHeight="1" x14ac:dyDescent="0.2">
      <c r="A31" s="70" t="s">
        <v>54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1"/>
      <c r="AN31" s="61"/>
      <c r="AO31" s="62"/>
      <c r="AP31" s="62"/>
      <c r="AQ31" s="62"/>
      <c r="AR31" s="62"/>
      <c r="AS31" s="62"/>
      <c r="AT31" s="62" t="s">
        <v>55</v>
      </c>
      <c r="AU31" s="62"/>
      <c r="AV31" s="62"/>
      <c r="AW31" s="62"/>
      <c r="AX31" s="62"/>
      <c r="AY31" s="62"/>
      <c r="AZ31" s="62"/>
      <c r="BA31" s="62"/>
      <c r="BB31" s="62"/>
      <c r="BC31" s="63"/>
      <c r="BD31" s="21"/>
      <c r="BE31" s="21"/>
      <c r="BF31" s="21"/>
      <c r="BG31" s="21"/>
      <c r="BH31" s="21"/>
      <c r="BI31" s="64"/>
      <c r="BJ31" s="65">
        <v>2000</v>
      </c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6">
        <f t="shared" si="0"/>
        <v>0</v>
      </c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8"/>
      <c r="ET31" s="65">
        <f t="shared" si="1"/>
        <v>2000</v>
      </c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9"/>
    </row>
    <row r="32" spans="1:166" ht="36.4" customHeight="1" x14ac:dyDescent="0.2">
      <c r="A32" s="70" t="s">
        <v>56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  <c r="AN32" s="61"/>
      <c r="AO32" s="62"/>
      <c r="AP32" s="62"/>
      <c r="AQ32" s="62"/>
      <c r="AR32" s="62"/>
      <c r="AS32" s="62"/>
      <c r="AT32" s="62" t="s">
        <v>57</v>
      </c>
      <c r="AU32" s="62"/>
      <c r="AV32" s="62"/>
      <c r="AW32" s="62"/>
      <c r="AX32" s="62"/>
      <c r="AY32" s="62"/>
      <c r="AZ32" s="62"/>
      <c r="BA32" s="62"/>
      <c r="BB32" s="62"/>
      <c r="BC32" s="63"/>
      <c r="BD32" s="21"/>
      <c r="BE32" s="21"/>
      <c r="BF32" s="21"/>
      <c r="BG32" s="21"/>
      <c r="BH32" s="21"/>
      <c r="BI32" s="64"/>
      <c r="BJ32" s="65">
        <v>342500</v>
      </c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>
        <v>342500</v>
      </c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6">
        <f t="shared" si="0"/>
        <v>342500</v>
      </c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8"/>
      <c r="ET32" s="65">
        <f t="shared" si="1"/>
        <v>0</v>
      </c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9"/>
    </row>
    <row r="33" spans="1:166" ht="36.4" customHeight="1" x14ac:dyDescent="0.2">
      <c r="A33" s="70" t="s">
        <v>58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61"/>
      <c r="AO33" s="62"/>
      <c r="AP33" s="62"/>
      <c r="AQ33" s="62"/>
      <c r="AR33" s="62"/>
      <c r="AS33" s="62"/>
      <c r="AT33" s="62" t="s">
        <v>59</v>
      </c>
      <c r="AU33" s="62"/>
      <c r="AV33" s="62"/>
      <c r="AW33" s="62"/>
      <c r="AX33" s="62"/>
      <c r="AY33" s="62"/>
      <c r="AZ33" s="62"/>
      <c r="BA33" s="62"/>
      <c r="BB33" s="62"/>
      <c r="BC33" s="63"/>
      <c r="BD33" s="21"/>
      <c r="BE33" s="21"/>
      <c r="BF33" s="21"/>
      <c r="BG33" s="21"/>
      <c r="BH33" s="21"/>
      <c r="BI33" s="64"/>
      <c r="BJ33" s="65">
        <v>2377800</v>
      </c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>
        <v>1294100</v>
      </c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6">
        <f t="shared" si="0"/>
        <v>1294100</v>
      </c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8"/>
      <c r="ET33" s="65">
        <f t="shared" si="1"/>
        <v>1083700</v>
      </c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9"/>
    </row>
    <row r="34" spans="1:166" ht="60.75" customHeight="1" x14ac:dyDescent="0.2">
      <c r="A34" s="70" t="s">
        <v>60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/>
      <c r="AN34" s="61"/>
      <c r="AO34" s="62"/>
      <c r="AP34" s="62"/>
      <c r="AQ34" s="62"/>
      <c r="AR34" s="62"/>
      <c r="AS34" s="62"/>
      <c r="AT34" s="62" t="s">
        <v>61</v>
      </c>
      <c r="AU34" s="62"/>
      <c r="AV34" s="62"/>
      <c r="AW34" s="62"/>
      <c r="AX34" s="62"/>
      <c r="AY34" s="62"/>
      <c r="AZ34" s="62"/>
      <c r="BA34" s="62"/>
      <c r="BB34" s="62"/>
      <c r="BC34" s="63"/>
      <c r="BD34" s="21"/>
      <c r="BE34" s="21"/>
      <c r="BF34" s="21"/>
      <c r="BG34" s="21"/>
      <c r="BH34" s="21"/>
      <c r="BI34" s="64"/>
      <c r="BJ34" s="65">
        <v>126420</v>
      </c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>
        <v>63220</v>
      </c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6">
        <f t="shared" si="0"/>
        <v>63220</v>
      </c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8"/>
      <c r="ET34" s="65">
        <f t="shared" si="1"/>
        <v>63200</v>
      </c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9"/>
    </row>
    <row r="35" spans="1:166" ht="36.4" customHeight="1" x14ac:dyDescent="0.2">
      <c r="A35" s="70" t="s">
        <v>62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61"/>
      <c r="AO35" s="62"/>
      <c r="AP35" s="62"/>
      <c r="AQ35" s="62"/>
      <c r="AR35" s="62"/>
      <c r="AS35" s="62"/>
      <c r="AT35" s="62" t="s">
        <v>63</v>
      </c>
      <c r="AU35" s="62"/>
      <c r="AV35" s="62"/>
      <c r="AW35" s="62"/>
      <c r="AX35" s="62"/>
      <c r="AY35" s="62"/>
      <c r="AZ35" s="62"/>
      <c r="BA35" s="62"/>
      <c r="BB35" s="62"/>
      <c r="BC35" s="63"/>
      <c r="BD35" s="21"/>
      <c r="BE35" s="21"/>
      <c r="BF35" s="21"/>
      <c r="BG35" s="21"/>
      <c r="BH35" s="21"/>
      <c r="BI35" s="64"/>
      <c r="BJ35" s="65">
        <v>1327695.1000000001</v>
      </c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>
        <v>83200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6">
        <f t="shared" si="0"/>
        <v>83200</v>
      </c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8"/>
      <c r="ET35" s="65">
        <f t="shared" si="1"/>
        <v>1244495.1000000001</v>
      </c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9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64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65</v>
      </c>
    </row>
    <row r="46" spans="1:166" ht="12.75" customHeight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</row>
    <row r="47" spans="1:166" ht="24" customHeight="1" x14ac:dyDescent="0.2">
      <c r="A47" s="43" t="s">
        <v>21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7" t="s">
        <v>22</v>
      </c>
      <c r="AL47" s="43"/>
      <c r="AM47" s="43"/>
      <c r="AN47" s="43"/>
      <c r="AO47" s="43"/>
      <c r="AP47" s="44"/>
      <c r="AQ47" s="47" t="s">
        <v>66</v>
      </c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7" t="s">
        <v>67</v>
      </c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7" t="s">
        <v>68</v>
      </c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8" t="s">
        <v>25</v>
      </c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40"/>
      <c r="EK47" s="38" t="s">
        <v>69</v>
      </c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73"/>
    </row>
    <row r="48" spans="1:166" ht="78.7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6"/>
      <c r="AK48" s="48"/>
      <c r="AL48" s="45"/>
      <c r="AM48" s="45"/>
      <c r="AN48" s="45"/>
      <c r="AO48" s="45"/>
      <c r="AP48" s="46"/>
      <c r="AQ48" s="48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6"/>
      <c r="BC48" s="48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6"/>
      <c r="BU48" s="48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6"/>
      <c r="CH48" s="39" t="s">
        <v>70</v>
      </c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40"/>
      <c r="CX48" s="38" t="s">
        <v>28</v>
      </c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40"/>
      <c r="DK48" s="38" t="s">
        <v>29</v>
      </c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40"/>
      <c r="DX48" s="38" t="s">
        <v>30</v>
      </c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40"/>
      <c r="EK48" s="48" t="s">
        <v>71</v>
      </c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6"/>
      <c r="EX48" s="38" t="s">
        <v>72</v>
      </c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73"/>
    </row>
    <row r="49" spans="1:166" ht="14.25" customHeight="1" x14ac:dyDescent="0.2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K49" s="32">
        <v>2</v>
      </c>
      <c r="AL49" s="33"/>
      <c r="AM49" s="33"/>
      <c r="AN49" s="33"/>
      <c r="AO49" s="33"/>
      <c r="AP49" s="34"/>
      <c r="AQ49" s="32">
        <v>3</v>
      </c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4"/>
      <c r="BC49" s="32">
        <v>4</v>
      </c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4"/>
      <c r="BU49" s="32">
        <v>5</v>
      </c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4"/>
      <c r="CH49" s="32">
        <v>6</v>
      </c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4"/>
      <c r="CX49" s="32">
        <v>7</v>
      </c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4"/>
      <c r="DK49" s="32">
        <v>8</v>
      </c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4"/>
      <c r="DX49" s="32">
        <v>9</v>
      </c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4"/>
      <c r="EK49" s="32">
        <v>10</v>
      </c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52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 x14ac:dyDescent="0.2">
      <c r="A50" s="53" t="s">
        <v>73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4" t="s">
        <v>74</v>
      </c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8">
        <v>5397922.0999999996</v>
      </c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>
        <v>5397922.0999999996</v>
      </c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>
        <v>1744306.26</v>
      </c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>
        <f t="shared" ref="DX50:DX86" si="2">CH50+CX50+DK50</f>
        <v>1744306.26</v>
      </c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>
        <f t="shared" ref="EK50:EK85" si="3">BC50-DX50</f>
        <v>3653615.84</v>
      </c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>
        <f t="shared" ref="EX50:EX85" si="4">BU50-DX50</f>
        <v>3653615.84</v>
      </c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9"/>
    </row>
    <row r="51" spans="1:166" ht="15" customHeight="1" x14ac:dyDescent="0.2">
      <c r="A51" s="60" t="s">
        <v>33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1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5">
        <v>5397922.0999999996</v>
      </c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>
        <v>5397922.0999999996</v>
      </c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>
        <v>1744306.26</v>
      </c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>
        <f t="shared" si="2"/>
        <v>1744306.26</v>
      </c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>
        <f t="shared" si="3"/>
        <v>3653615.84</v>
      </c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>
        <f t="shared" si="4"/>
        <v>3653615.84</v>
      </c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9"/>
    </row>
    <row r="52" spans="1:166" ht="12.75" x14ac:dyDescent="0.2">
      <c r="A52" s="70" t="s">
        <v>75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1"/>
      <c r="AK52" s="61"/>
      <c r="AL52" s="62"/>
      <c r="AM52" s="62"/>
      <c r="AN52" s="62"/>
      <c r="AO52" s="62"/>
      <c r="AP52" s="62"/>
      <c r="AQ52" s="62" t="s">
        <v>76</v>
      </c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5">
        <v>403902</v>
      </c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>
        <v>403902</v>
      </c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>
        <v>236407</v>
      </c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>
        <f t="shared" si="2"/>
        <v>236407</v>
      </c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>
        <f t="shared" si="3"/>
        <v>167495</v>
      </c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>
        <f t="shared" si="4"/>
        <v>167495</v>
      </c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9"/>
    </row>
    <row r="53" spans="1:166" s="13" customFormat="1" ht="24.2" customHeight="1" x14ac:dyDescent="0.2">
      <c r="A53" s="75" t="s">
        <v>77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6"/>
      <c r="AK53" s="77"/>
      <c r="AL53" s="78"/>
      <c r="AM53" s="78"/>
      <c r="AN53" s="78"/>
      <c r="AO53" s="78"/>
      <c r="AP53" s="78"/>
      <c r="AQ53" s="78" t="s">
        <v>78</v>
      </c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9">
        <v>121998</v>
      </c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>
        <v>121998</v>
      </c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>
        <v>67374.86</v>
      </c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>
        <f t="shared" si="2"/>
        <v>67374.86</v>
      </c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>
        <f t="shared" si="3"/>
        <v>54623.14</v>
      </c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>
        <f t="shared" si="4"/>
        <v>54623.14</v>
      </c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80"/>
    </row>
    <row r="54" spans="1:166" s="11" customFormat="1" ht="12.75" x14ac:dyDescent="0.2">
      <c r="A54" s="75" t="s">
        <v>75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6"/>
      <c r="AK54" s="77"/>
      <c r="AL54" s="78"/>
      <c r="AM54" s="78"/>
      <c r="AN54" s="78"/>
      <c r="AO54" s="78"/>
      <c r="AP54" s="78"/>
      <c r="AQ54" s="78" t="s">
        <v>79</v>
      </c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9">
        <v>347000</v>
      </c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>
        <v>347000</v>
      </c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>
        <v>155513</v>
      </c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>
        <f t="shared" si="2"/>
        <v>155513</v>
      </c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>
        <f t="shared" si="3"/>
        <v>191487</v>
      </c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>
        <f t="shared" si="4"/>
        <v>191487</v>
      </c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80"/>
    </row>
    <row r="55" spans="1:166" s="11" customFormat="1" ht="24.2" customHeight="1" x14ac:dyDescent="0.2">
      <c r="A55" s="75" t="s">
        <v>77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6"/>
      <c r="AK55" s="77"/>
      <c r="AL55" s="78"/>
      <c r="AM55" s="78"/>
      <c r="AN55" s="78"/>
      <c r="AO55" s="78"/>
      <c r="AP55" s="78"/>
      <c r="AQ55" s="78" t="s">
        <v>80</v>
      </c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9">
        <v>104800</v>
      </c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>
        <v>104800</v>
      </c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>
        <v>44594.82</v>
      </c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>
        <f t="shared" si="2"/>
        <v>44594.82</v>
      </c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>
        <f t="shared" si="3"/>
        <v>60205.18</v>
      </c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>
        <f t="shared" si="4"/>
        <v>60205.18</v>
      </c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80"/>
    </row>
    <row r="56" spans="1:166" s="11" customFormat="1" ht="12.75" x14ac:dyDescent="0.2">
      <c r="A56" s="75" t="s">
        <v>81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6"/>
      <c r="AK56" s="77"/>
      <c r="AL56" s="78"/>
      <c r="AM56" s="78"/>
      <c r="AN56" s="78"/>
      <c r="AO56" s="78"/>
      <c r="AP56" s="78"/>
      <c r="AQ56" s="78" t="s">
        <v>82</v>
      </c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9">
        <v>21000</v>
      </c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>
        <v>21000</v>
      </c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>
        <v>10889.22</v>
      </c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>
        <f t="shared" si="2"/>
        <v>10889.22</v>
      </c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>
        <f t="shared" si="3"/>
        <v>10110.780000000001</v>
      </c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>
        <f t="shared" si="4"/>
        <v>10110.780000000001</v>
      </c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80"/>
    </row>
    <row r="57" spans="1:166" ht="24.2" customHeight="1" x14ac:dyDescent="0.2">
      <c r="A57" s="75" t="s">
        <v>83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6"/>
      <c r="AK57" s="77"/>
      <c r="AL57" s="78"/>
      <c r="AM57" s="78"/>
      <c r="AN57" s="78"/>
      <c r="AO57" s="78"/>
      <c r="AP57" s="78"/>
      <c r="AQ57" s="78" t="s">
        <v>84</v>
      </c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9">
        <v>5600</v>
      </c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>
        <v>5600</v>
      </c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>
        <f t="shared" si="2"/>
        <v>0</v>
      </c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>
        <f t="shared" si="3"/>
        <v>5600</v>
      </c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>
        <f t="shared" si="4"/>
        <v>5600</v>
      </c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80"/>
    </row>
    <row r="58" spans="1:166" s="11" customFormat="1" ht="12.75" x14ac:dyDescent="0.2">
      <c r="A58" s="75" t="s">
        <v>85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6"/>
      <c r="AK58" s="77"/>
      <c r="AL58" s="78"/>
      <c r="AM58" s="78"/>
      <c r="AN58" s="78"/>
      <c r="AO58" s="78"/>
      <c r="AP58" s="78"/>
      <c r="AQ58" s="78" t="s">
        <v>86</v>
      </c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9">
        <v>12000</v>
      </c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>
        <v>12000</v>
      </c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>
        <v>7473.49</v>
      </c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>
        <f t="shared" si="2"/>
        <v>7473.49</v>
      </c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>
        <f t="shared" si="3"/>
        <v>4526.51</v>
      </c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>
        <f t="shared" si="4"/>
        <v>4526.51</v>
      </c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80"/>
    </row>
    <row r="59" spans="1:166" ht="12.75" x14ac:dyDescent="0.2">
      <c r="A59" s="75" t="s">
        <v>87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6"/>
      <c r="AK59" s="77"/>
      <c r="AL59" s="78"/>
      <c r="AM59" s="78"/>
      <c r="AN59" s="78"/>
      <c r="AO59" s="78"/>
      <c r="AP59" s="78"/>
      <c r="AQ59" s="78" t="s">
        <v>88</v>
      </c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9">
        <v>6000</v>
      </c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>
        <v>6000</v>
      </c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>
        <f t="shared" si="2"/>
        <v>0</v>
      </c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>
        <f t="shared" si="3"/>
        <v>6000</v>
      </c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>
        <f t="shared" si="4"/>
        <v>6000</v>
      </c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80"/>
    </row>
    <row r="60" spans="1:166" s="11" customFormat="1" ht="24.2" customHeight="1" x14ac:dyDescent="0.2">
      <c r="A60" s="75" t="s">
        <v>89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6"/>
      <c r="AK60" s="77"/>
      <c r="AL60" s="78"/>
      <c r="AM60" s="78"/>
      <c r="AN60" s="78"/>
      <c r="AO60" s="78"/>
      <c r="AP60" s="78"/>
      <c r="AQ60" s="78" t="s">
        <v>90</v>
      </c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9">
        <v>113735</v>
      </c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>
        <v>113735</v>
      </c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>
        <v>80735</v>
      </c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>
        <f t="shared" si="2"/>
        <v>80735</v>
      </c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>
        <f t="shared" si="3"/>
        <v>33000</v>
      </c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>
        <f t="shared" si="4"/>
        <v>33000</v>
      </c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80"/>
    </row>
    <row r="61" spans="1:166" s="11" customFormat="1" ht="24.2" customHeight="1" x14ac:dyDescent="0.2">
      <c r="A61" s="75" t="s">
        <v>91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6"/>
      <c r="AK61" s="77"/>
      <c r="AL61" s="78"/>
      <c r="AM61" s="78"/>
      <c r="AN61" s="78"/>
      <c r="AO61" s="78"/>
      <c r="AP61" s="78"/>
      <c r="AQ61" s="78" t="s">
        <v>92</v>
      </c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9">
        <v>23693</v>
      </c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>
        <v>23693</v>
      </c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>
        <v>14613</v>
      </c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>
        <f t="shared" si="2"/>
        <v>14613</v>
      </c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>
        <f t="shared" si="3"/>
        <v>9080</v>
      </c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>
        <f t="shared" si="4"/>
        <v>9080</v>
      </c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80"/>
    </row>
    <row r="62" spans="1:166" s="11" customFormat="1" ht="12.75" x14ac:dyDescent="0.2">
      <c r="A62" s="75" t="s">
        <v>93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6"/>
      <c r="AK62" s="77"/>
      <c r="AL62" s="78"/>
      <c r="AM62" s="78"/>
      <c r="AN62" s="78"/>
      <c r="AO62" s="78"/>
      <c r="AP62" s="78"/>
      <c r="AQ62" s="78" t="s">
        <v>94</v>
      </c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9">
        <v>2000</v>
      </c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>
        <v>2000</v>
      </c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>
        <v>1500</v>
      </c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>
        <f t="shared" si="2"/>
        <v>1500</v>
      </c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>
        <f t="shared" si="3"/>
        <v>500</v>
      </c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>
        <f t="shared" si="4"/>
        <v>500</v>
      </c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80"/>
    </row>
    <row r="63" spans="1:166" ht="48.6" customHeight="1" x14ac:dyDescent="0.2">
      <c r="A63" s="75" t="s">
        <v>95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6"/>
      <c r="AK63" s="77"/>
      <c r="AL63" s="78"/>
      <c r="AM63" s="78"/>
      <c r="AN63" s="78"/>
      <c r="AO63" s="78"/>
      <c r="AP63" s="78"/>
      <c r="AQ63" s="78" t="s">
        <v>96</v>
      </c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9">
        <v>2000</v>
      </c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>
        <v>2000</v>
      </c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>
        <f t="shared" si="2"/>
        <v>0</v>
      </c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>
        <f t="shared" si="3"/>
        <v>2000</v>
      </c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>
        <f t="shared" si="4"/>
        <v>2000</v>
      </c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80"/>
    </row>
    <row r="64" spans="1:166" s="11" customFormat="1" ht="24.2" customHeight="1" x14ac:dyDescent="0.2">
      <c r="A64" s="75" t="s">
        <v>97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6"/>
      <c r="AK64" s="77"/>
      <c r="AL64" s="78"/>
      <c r="AM64" s="78"/>
      <c r="AN64" s="78"/>
      <c r="AO64" s="78"/>
      <c r="AP64" s="78"/>
      <c r="AQ64" s="78" t="s">
        <v>98</v>
      </c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9">
        <v>1820</v>
      </c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>
        <v>1820</v>
      </c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>
        <v>1820</v>
      </c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>
        <f t="shared" si="2"/>
        <v>1820</v>
      </c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>
        <f t="shared" si="3"/>
        <v>0</v>
      </c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>
        <f t="shared" si="4"/>
        <v>0</v>
      </c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80"/>
    </row>
    <row r="65" spans="1:166" s="11" customFormat="1" ht="12.75" x14ac:dyDescent="0.2">
      <c r="A65" s="75" t="s">
        <v>75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6"/>
      <c r="AK65" s="77"/>
      <c r="AL65" s="78"/>
      <c r="AM65" s="78"/>
      <c r="AN65" s="78"/>
      <c r="AO65" s="78"/>
      <c r="AP65" s="78"/>
      <c r="AQ65" s="78" t="s">
        <v>99</v>
      </c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9">
        <v>339300</v>
      </c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>
        <v>339300</v>
      </c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>
        <v>153346</v>
      </c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>
        <f t="shared" si="2"/>
        <v>153346</v>
      </c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>
        <f t="shared" si="3"/>
        <v>185954</v>
      </c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>
        <f t="shared" si="4"/>
        <v>185954</v>
      </c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80"/>
    </row>
    <row r="66" spans="1:166" s="11" customFormat="1" ht="24.2" customHeight="1" x14ac:dyDescent="0.2">
      <c r="A66" s="75" t="s">
        <v>77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6"/>
      <c r="AK66" s="77"/>
      <c r="AL66" s="78"/>
      <c r="AM66" s="78"/>
      <c r="AN66" s="78"/>
      <c r="AO66" s="78"/>
      <c r="AP66" s="78"/>
      <c r="AQ66" s="78" t="s">
        <v>100</v>
      </c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9">
        <v>102500</v>
      </c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>
        <v>102500</v>
      </c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>
        <v>44025.56</v>
      </c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>
        <f t="shared" si="2"/>
        <v>44025.56</v>
      </c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>
        <f t="shared" si="3"/>
        <v>58474.44</v>
      </c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>
        <f t="shared" si="4"/>
        <v>58474.44</v>
      </c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80"/>
    </row>
    <row r="67" spans="1:166" ht="12.75" x14ac:dyDescent="0.2">
      <c r="A67" s="75" t="s">
        <v>75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6"/>
      <c r="AK67" s="77"/>
      <c r="AL67" s="78"/>
      <c r="AM67" s="78"/>
      <c r="AN67" s="78"/>
      <c r="AO67" s="78"/>
      <c r="AP67" s="78"/>
      <c r="AQ67" s="78" t="s">
        <v>101</v>
      </c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9">
        <v>88881</v>
      </c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>
        <v>88881</v>
      </c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>
        <v>44440.5</v>
      </c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>
        <f t="shared" si="2"/>
        <v>44440.5</v>
      </c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>
        <f t="shared" si="3"/>
        <v>44440.5</v>
      </c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>
        <f t="shared" si="4"/>
        <v>44440.5</v>
      </c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80"/>
    </row>
    <row r="68" spans="1:166" ht="24.2" customHeight="1" x14ac:dyDescent="0.2">
      <c r="A68" s="75" t="s">
        <v>77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6"/>
      <c r="AK68" s="77"/>
      <c r="AL68" s="78"/>
      <c r="AM68" s="78"/>
      <c r="AN68" s="78"/>
      <c r="AO68" s="78"/>
      <c r="AP68" s="78"/>
      <c r="AQ68" s="78" t="s">
        <v>102</v>
      </c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9">
        <v>26841</v>
      </c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>
        <v>26841</v>
      </c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>
        <v>11199.04</v>
      </c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>
        <f t="shared" si="2"/>
        <v>11199.04</v>
      </c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>
        <f t="shared" si="3"/>
        <v>15641.96</v>
      </c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>
        <f t="shared" si="4"/>
        <v>15641.96</v>
      </c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80"/>
    </row>
    <row r="69" spans="1:166" ht="24.2" customHeight="1" x14ac:dyDescent="0.2">
      <c r="A69" s="75" t="s">
        <v>91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6"/>
      <c r="AK69" s="77"/>
      <c r="AL69" s="78"/>
      <c r="AM69" s="78"/>
      <c r="AN69" s="78"/>
      <c r="AO69" s="78"/>
      <c r="AP69" s="78"/>
      <c r="AQ69" s="78" t="s">
        <v>103</v>
      </c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9">
        <v>10698</v>
      </c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>
        <v>10698</v>
      </c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>
        <f t="shared" si="2"/>
        <v>0</v>
      </c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>
        <f t="shared" si="3"/>
        <v>10698</v>
      </c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>
        <f t="shared" si="4"/>
        <v>10698</v>
      </c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80"/>
    </row>
    <row r="70" spans="1:166" ht="24.2" customHeight="1" x14ac:dyDescent="0.2">
      <c r="A70" s="75" t="s">
        <v>83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6"/>
      <c r="AK70" s="77"/>
      <c r="AL70" s="78"/>
      <c r="AM70" s="78"/>
      <c r="AN70" s="78"/>
      <c r="AO70" s="78"/>
      <c r="AP70" s="78"/>
      <c r="AQ70" s="78" t="s">
        <v>104</v>
      </c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9">
        <v>200000</v>
      </c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>
        <v>200000</v>
      </c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>
        <f t="shared" si="2"/>
        <v>0</v>
      </c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>
        <f t="shared" si="3"/>
        <v>200000</v>
      </c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>
        <f t="shared" si="4"/>
        <v>200000</v>
      </c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80"/>
    </row>
    <row r="71" spans="1:166" ht="12.75" x14ac:dyDescent="0.2">
      <c r="A71" s="75" t="s">
        <v>85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6"/>
      <c r="AK71" s="77"/>
      <c r="AL71" s="78"/>
      <c r="AM71" s="78"/>
      <c r="AN71" s="78"/>
      <c r="AO71" s="78"/>
      <c r="AP71" s="78"/>
      <c r="AQ71" s="78" t="s">
        <v>105</v>
      </c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9">
        <v>1586995.1</v>
      </c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>
        <v>1586995.1</v>
      </c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>
        <f t="shared" si="2"/>
        <v>0</v>
      </c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>
        <f t="shared" si="3"/>
        <v>1586995.1</v>
      </c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>
        <f t="shared" si="4"/>
        <v>1586995.1</v>
      </c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80"/>
    </row>
    <row r="72" spans="1:166" s="11" customFormat="1" ht="12.75" x14ac:dyDescent="0.2">
      <c r="A72" s="75" t="s">
        <v>93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6"/>
      <c r="AK72" s="77"/>
      <c r="AL72" s="78"/>
      <c r="AM72" s="78"/>
      <c r="AN72" s="78"/>
      <c r="AO72" s="78"/>
      <c r="AP72" s="78"/>
      <c r="AQ72" s="78" t="s">
        <v>106</v>
      </c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9">
        <v>18100</v>
      </c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>
        <v>18100</v>
      </c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>
        <v>4545</v>
      </c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>
        <f t="shared" si="2"/>
        <v>4545</v>
      </c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>
        <f t="shared" si="3"/>
        <v>13555</v>
      </c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>
        <f t="shared" si="4"/>
        <v>13555</v>
      </c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80"/>
    </row>
    <row r="73" spans="1:166" s="11" customFormat="1" ht="12.75" x14ac:dyDescent="0.2">
      <c r="A73" s="75" t="s">
        <v>107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6"/>
      <c r="AK73" s="77"/>
      <c r="AL73" s="78"/>
      <c r="AM73" s="78"/>
      <c r="AN73" s="78"/>
      <c r="AO73" s="78"/>
      <c r="AP73" s="78"/>
      <c r="AQ73" s="78" t="s">
        <v>108</v>
      </c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9">
        <v>310000</v>
      </c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>
        <v>310000</v>
      </c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>
        <v>101228.45</v>
      </c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>
        <f t="shared" si="2"/>
        <v>101228.45</v>
      </c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>
        <f t="shared" si="3"/>
        <v>208771.55</v>
      </c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>
        <f t="shared" si="4"/>
        <v>208771.55</v>
      </c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80"/>
    </row>
    <row r="74" spans="1:166" ht="12.75" x14ac:dyDescent="0.2">
      <c r="A74" s="75" t="s">
        <v>107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6"/>
      <c r="AK74" s="77"/>
      <c r="AL74" s="78"/>
      <c r="AM74" s="78"/>
      <c r="AN74" s="78"/>
      <c r="AO74" s="78"/>
      <c r="AP74" s="78"/>
      <c r="AQ74" s="78" t="s">
        <v>109</v>
      </c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9">
        <v>42000</v>
      </c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>
        <v>42000</v>
      </c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>
        <f t="shared" si="2"/>
        <v>0</v>
      </c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>
        <f t="shared" si="3"/>
        <v>42000</v>
      </c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>
        <f t="shared" si="4"/>
        <v>42000</v>
      </c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80"/>
    </row>
    <row r="75" spans="1:166" s="11" customFormat="1" ht="24.2" customHeight="1" x14ac:dyDescent="0.2">
      <c r="A75" s="75" t="s">
        <v>83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6"/>
      <c r="AK75" s="77"/>
      <c r="AL75" s="78"/>
      <c r="AM75" s="78"/>
      <c r="AN75" s="78"/>
      <c r="AO75" s="78"/>
      <c r="AP75" s="78"/>
      <c r="AQ75" s="78" t="s">
        <v>110</v>
      </c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9">
        <v>172974.62</v>
      </c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>
        <v>172974.62</v>
      </c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>
        <v>51074.62</v>
      </c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>
        <f t="shared" si="2"/>
        <v>51074.62</v>
      </c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>
        <f t="shared" si="3"/>
        <v>121900</v>
      </c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>
        <f t="shared" si="4"/>
        <v>121900</v>
      </c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80"/>
    </row>
    <row r="76" spans="1:166" s="11" customFormat="1" ht="12.75" x14ac:dyDescent="0.2">
      <c r="A76" s="75" t="s">
        <v>85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6"/>
      <c r="AK76" s="77"/>
      <c r="AL76" s="78"/>
      <c r="AM76" s="78"/>
      <c r="AN76" s="78"/>
      <c r="AO76" s="78"/>
      <c r="AP76" s="78"/>
      <c r="AQ76" s="78" t="s">
        <v>111</v>
      </c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9">
        <v>161200</v>
      </c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>
        <v>161200</v>
      </c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>
        <v>117382.87</v>
      </c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>
        <f t="shared" si="2"/>
        <v>117382.87</v>
      </c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>
        <f t="shared" si="3"/>
        <v>43817.130000000005</v>
      </c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>
        <f t="shared" si="4"/>
        <v>43817.130000000005</v>
      </c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80"/>
    </row>
    <row r="77" spans="1:166" ht="12.75" x14ac:dyDescent="0.2">
      <c r="A77" s="75" t="s">
        <v>87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6"/>
      <c r="AK77" s="77"/>
      <c r="AL77" s="78"/>
      <c r="AM77" s="78"/>
      <c r="AN77" s="78"/>
      <c r="AO77" s="78"/>
      <c r="AP77" s="78"/>
      <c r="AQ77" s="78" t="s">
        <v>112</v>
      </c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9">
        <v>7000</v>
      </c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>
        <v>7000</v>
      </c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>
        <f t="shared" si="2"/>
        <v>0</v>
      </c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>
        <f t="shared" si="3"/>
        <v>7000</v>
      </c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>
        <f t="shared" si="4"/>
        <v>7000</v>
      </c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80"/>
    </row>
    <row r="78" spans="1:166" s="11" customFormat="1" ht="24.2" customHeight="1" x14ac:dyDescent="0.2">
      <c r="A78" s="75" t="s">
        <v>89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6"/>
      <c r="AK78" s="77"/>
      <c r="AL78" s="78"/>
      <c r="AM78" s="78"/>
      <c r="AN78" s="78"/>
      <c r="AO78" s="78"/>
      <c r="AP78" s="78"/>
      <c r="AQ78" s="78" t="s">
        <v>113</v>
      </c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9">
        <v>89556</v>
      </c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>
        <v>89556</v>
      </c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>
        <v>44556</v>
      </c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>
        <f t="shared" si="2"/>
        <v>44556</v>
      </c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>
        <f t="shared" si="3"/>
        <v>45000</v>
      </c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>
        <f t="shared" si="4"/>
        <v>45000</v>
      </c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80"/>
    </row>
    <row r="79" spans="1:166" s="12" customFormat="1" ht="24.2" customHeight="1" x14ac:dyDescent="0.2">
      <c r="A79" s="75" t="s">
        <v>91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6"/>
      <c r="AK79" s="77"/>
      <c r="AL79" s="78"/>
      <c r="AM79" s="78"/>
      <c r="AN79" s="78"/>
      <c r="AO79" s="78"/>
      <c r="AP79" s="78"/>
      <c r="AQ79" s="78" t="s">
        <v>114</v>
      </c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9">
        <v>89353</v>
      </c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>
        <v>89353</v>
      </c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>
        <v>36953</v>
      </c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>
        <f t="shared" si="2"/>
        <v>36953</v>
      </c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>
        <f t="shared" si="3"/>
        <v>52400</v>
      </c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>
        <f t="shared" si="4"/>
        <v>52400</v>
      </c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80"/>
    </row>
    <row r="80" spans="1:166" ht="36.4" customHeight="1" x14ac:dyDescent="0.2">
      <c r="A80" s="75" t="s">
        <v>115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6"/>
      <c r="AK80" s="77"/>
      <c r="AL80" s="78"/>
      <c r="AM80" s="78"/>
      <c r="AN80" s="78"/>
      <c r="AO80" s="78"/>
      <c r="AP80" s="78"/>
      <c r="AQ80" s="78" t="s">
        <v>116</v>
      </c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9">
        <v>2775.38</v>
      </c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>
        <v>2775.38</v>
      </c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>
        <f t="shared" si="2"/>
        <v>0</v>
      </c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>
        <f t="shared" si="3"/>
        <v>2775.38</v>
      </c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>
        <f t="shared" si="4"/>
        <v>2775.38</v>
      </c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80"/>
    </row>
    <row r="81" spans="1:166" s="11" customFormat="1" ht="12.75" x14ac:dyDescent="0.2">
      <c r="A81" s="75" t="s">
        <v>93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6"/>
      <c r="AK81" s="77"/>
      <c r="AL81" s="78"/>
      <c r="AM81" s="78"/>
      <c r="AN81" s="78"/>
      <c r="AO81" s="78"/>
      <c r="AP81" s="78"/>
      <c r="AQ81" s="78" t="s">
        <v>117</v>
      </c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9">
        <v>2500</v>
      </c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>
        <v>2500</v>
      </c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>
        <v>1017</v>
      </c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>
        <f t="shared" si="2"/>
        <v>1017</v>
      </c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>
        <f t="shared" si="3"/>
        <v>1483</v>
      </c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>
        <f t="shared" si="4"/>
        <v>1483</v>
      </c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80"/>
    </row>
    <row r="82" spans="1:166" ht="12.75" x14ac:dyDescent="0.2">
      <c r="A82" s="75" t="s">
        <v>107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6"/>
      <c r="AK82" s="77"/>
      <c r="AL82" s="78"/>
      <c r="AM82" s="78"/>
      <c r="AN82" s="78"/>
      <c r="AO82" s="78"/>
      <c r="AP82" s="78"/>
      <c r="AQ82" s="78" t="s">
        <v>118</v>
      </c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9">
        <v>2103.4</v>
      </c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>
        <v>2103.4</v>
      </c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>
        <f t="shared" si="2"/>
        <v>0</v>
      </c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>
        <f t="shared" si="3"/>
        <v>2103.4</v>
      </c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>
        <f t="shared" si="4"/>
        <v>2103.4</v>
      </c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80"/>
    </row>
    <row r="83" spans="1:166" s="11" customFormat="1" ht="36.4" customHeight="1" x14ac:dyDescent="0.2">
      <c r="A83" s="75" t="s">
        <v>115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6"/>
      <c r="AK83" s="77"/>
      <c r="AL83" s="78"/>
      <c r="AM83" s="78"/>
      <c r="AN83" s="78"/>
      <c r="AO83" s="78"/>
      <c r="AP83" s="78"/>
      <c r="AQ83" s="78" t="s">
        <v>119</v>
      </c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9">
        <v>4121.1899999999996</v>
      </c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>
        <v>4121.1899999999996</v>
      </c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>
        <v>3250</v>
      </c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>
        <f t="shared" si="2"/>
        <v>3250</v>
      </c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>
        <f t="shared" si="3"/>
        <v>871.1899999999996</v>
      </c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>
        <f t="shared" si="4"/>
        <v>871.1899999999996</v>
      </c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80"/>
    </row>
    <row r="84" spans="1:166" s="11" customFormat="1" ht="12.75" x14ac:dyDescent="0.2">
      <c r="A84" s="75" t="s">
        <v>107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6"/>
      <c r="AK84" s="77"/>
      <c r="AL84" s="78"/>
      <c r="AM84" s="78"/>
      <c r="AN84" s="78"/>
      <c r="AO84" s="78"/>
      <c r="AP84" s="78"/>
      <c r="AQ84" s="78" t="s">
        <v>120</v>
      </c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9">
        <v>790475.41</v>
      </c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>
        <v>790475.41</v>
      </c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>
        <v>430867.83</v>
      </c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>
        <f t="shared" si="2"/>
        <v>430867.83</v>
      </c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>
        <f t="shared" si="3"/>
        <v>359607.58</v>
      </c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>
        <f t="shared" si="4"/>
        <v>359607.58</v>
      </c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80"/>
    </row>
    <row r="85" spans="1:166" s="11" customFormat="1" ht="12.75" x14ac:dyDescent="0.2">
      <c r="A85" s="75" t="s">
        <v>93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6"/>
      <c r="AK85" s="77"/>
      <c r="AL85" s="78"/>
      <c r="AM85" s="78"/>
      <c r="AN85" s="78"/>
      <c r="AO85" s="78"/>
      <c r="AP85" s="78"/>
      <c r="AQ85" s="78" t="s">
        <v>121</v>
      </c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9">
        <v>185000</v>
      </c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>
        <v>185000</v>
      </c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>
        <v>79500</v>
      </c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>
        <f t="shared" si="2"/>
        <v>79500</v>
      </c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>
        <f t="shared" si="3"/>
        <v>105500</v>
      </c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>
        <f t="shared" si="4"/>
        <v>105500</v>
      </c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80"/>
    </row>
    <row r="86" spans="1:166" ht="24" customHeight="1" x14ac:dyDescent="0.2">
      <c r="A86" s="82" t="s">
        <v>122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3"/>
      <c r="AK86" s="84" t="s">
        <v>123</v>
      </c>
      <c r="AL86" s="85"/>
      <c r="AM86" s="85"/>
      <c r="AN86" s="85"/>
      <c r="AO86" s="85"/>
      <c r="AP86" s="85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1">
        <v>-15507</v>
      </c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>
        <v>-15507</v>
      </c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>
        <v>327427.95</v>
      </c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65">
        <f t="shared" si="2"/>
        <v>327427.95</v>
      </c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7"/>
    </row>
    <row r="87" spans="1:166" ht="24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8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9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6" t="s">
        <v>124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6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2" t="s">
        <v>125</v>
      </c>
    </row>
    <row r="94" spans="1:166" ht="12.75" customHeight="1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</row>
    <row r="95" spans="1:166" ht="11.25" customHeight="1" x14ac:dyDescent="0.2">
      <c r="A95" s="43" t="s">
        <v>21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4"/>
      <c r="AP95" s="47" t="s">
        <v>22</v>
      </c>
      <c r="AQ95" s="43"/>
      <c r="AR95" s="43"/>
      <c r="AS95" s="43"/>
      <c r="AT95" s="43"/>
      <c r="AU95" s="44"/>
      <c r="AV95" s="47" t="s">
        <v>126</v>
      </c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4"/>
      <c r="BL95" s="47" t="s">
        <v>67</v>
      </c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4"/>
      <c r="CF95" s="38" t="s">
        <v>25</v>
      </c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40"/>
      <c r="ET95" s="47" t="s">
        <v>26</v>
      </c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9"/>
    </row>
    <row r="96" spans="1:166" ht="69.75" customHeight="1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6"/>
      <c r="AP96" s="48"/>
      <c r="AQ96" s="45"/>
      <c r="AR96" s="45"/>
      <c r="AS96" s="45"/>
      <c r="AT96" s="45"/>
      <c r="AU96" s="46"/>
      <c r="AV96" s="48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6"/>
      <c r="BL96" s="48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6"/>
      <c r="CF96" s="39" t="s">
        <v>127</v>
      </c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40"/>
      <c r="CW96" s="38" t="s">
        <v>28</v>
      </c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40"/>
      <c r="DN96" s="38" t="s">
        <v>29</v>
      </c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40"/>
      <c r="EE96" s="38" t="s">
        <v>30</v>
      </c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40"/>
      <c r="ET96" s="48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50"/>
    </row>
    <row r="97" spans="1:166" ht="12" customHeight="1" x14ac:dyDescent="0.2">
      <c r="A97" s="41">
        <v>1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2"/>
      <c r="AP97" s="32">
        <v>2</v>
      </c>
      <c r="AQ97" s="33"/>
      <c r="AR97" s="33"/>
      <c r="AS97" s="33"/>
      <c r="AT97" s="33"/>
      <c r="AU97" s="34"/>
      <c r="AV97" s="32">
        <v>3</v>
      </c>
      <c r="AW97" s="33"/>
      <c r="AX97" s="33"/>
      <c r="AY97" s="33"/>
      <c r="AZ97" s="33"/>
      <c r="BA97" s="33"/>
      <c r="BB97" s="33"/>
      <c r="BC97" s="33"/>
      <c r="BD97" s="33"/>
      <c r="BE97" s="15"/>
      <c r="BF97" s="15"/>
      <c r="BG97" s="15"/>
      <c r="BH97" s="15"/>
      <c r="BI97" s="15"/>
      <c r="BJ97" s="15"/>
      <c r="BK97" s="51"/>
      <c r="BL97" s="32">
        <v>4</v>
      </c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4"/>
      <c r="CF97" s="32">
        <v>5</v>
      </c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4"/>
      <c r="CW97" s="32">
        <v>6</v>
      </c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4"/>
      <c r="DN97" s="32">
        <v>7</v>
      </c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4"/>
      <c r="EE97" s="32">
        <v>8</v>
      </c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4"/>
      <c r="ET97" s="52">
        <v>9</v>
      </c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37.5" customHeight="1" x14ac:dyDescent="0.2">
      <c r="A98" s="88" t="s">
        <v>128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9"/>
      <c r="AP98" s="54" t="s">
        <v>129</v>
      </c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6"/>
      <c r="BF98" s="36"/>
      <c r="BG98" s="36"/>
      <c r="BH98" s="36"/>
      <c r="BI98" s="36"/>
      <c r="BJ98" s="36"/>
      <c r="BK98" s="57"/>
      <c r="BL98" s="58">
        <v>15507</v>
      </c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>
        <v>-327427.95</v>
      </c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>
        <f t="shared" ref="EE98:EE112" si="5">CF98+CW98+DN98</f>
        <v>-327427.95</v>
      </c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>
        <f t="shared" ref="ET98:ET103" si="6">BL98-CF98-CW98-DN98</f>
        <v>342934.95</v>
      </c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9"/>
    </row>
    <row r="99" spans="1:166" ht="36.75" customHeight="1" x14ac:dyDescent="0.2">
      <c r="A99" s="94" t="s">
        <v>130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5"/>
      <c r="AP99" s="61" t="s">
        <v>131</v>
      </c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3"/>
      <c r="BF99" s="21"/>
      <c r="BG99" s="21"/>
      <c r="BH99" s="21"/>
      <c r="BI99" s="21"/>
      <c r="BJ99" s="21"/>
      <c r="BK99" s="64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6">
        <f t="shared" si="5"/>
        <v>0</v>
      </c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8"/>
      <c r="ET99" s="66">
        <f t="shared" si="6"/>
        <v>0</v>
      </c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90"/>
    </row>
    <row r="100" spans="1:166" ht="17.25" customHeight="1" x14ac:dyDescent="0.2">
      <c r="A100" s="96" t="s">
        <v>132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7"/>
      <c r="AP100" s="26"/>
      <c r="AQ100" s="27"/>
      <c r="AR100" s="27"/>
      <c r="AS100" s="27"/>
      <c r="AT100" s="27"/>
      <c r="AU100" s="98"/>
      <c r="AV100" s="99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1"/>
      <c r="BL100" s="91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3"/>
      <c r="CF100" s="91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3"/>
      <c r="CW100" s="91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3"/>
      <c r="DN100" s="91"/>
      <c r="DO100" s="92"/>
      <c r="DP100" s="92"/>
      <c r="DQ100" s="92"/>
      <c r="DR100" s="92"/>
      <c r="DS100" s="92"/>
      <c r="DT100" s="92"/>
      <c r="DU100" s="92"/>
      <c r="DV100" s="92"/>
      <c r="DW100" s="92"/>
      <c r="DX100" s="92"/>
      <c r="DY100" s="92"/>
      <c r="DZ100" s="92"/>
      <c r="EA100" s="92"/>
      <c r="EB100" s="92"/>
      <c r="EC100" s="92"/>
      <c r="ED100" s="93"/>
      <c r="EE100" s="65">
        <f t="shared" si="5"/>
        <v>0</v>
      </c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>
        <f t="shared" si="6"/>
        <v>0</v>
      </c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9"/>
    </row>
    <row r="101" spans="1:166" ht="24" customHeight="1" x14ac:dyDescent="0.2">
      <c r="A101" s="94" t="s">
        <v>133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5"/>
      <c r="AP101" s="61" t="s">
        <v>134</v>
      </c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3"/>
      <c r="BF101" s="21"/>
      <c r="BG101" s="21"/>
      <c r="BH101" s="21"/>
      <c r="BI101" s="21"/>
      <c r="BJ101" s="21"/>
      <c r="BK101" s="64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>
        <f t="shared" si="5"/>
        <v>0</v>
      </c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>
        <f t="shared" si="6"/>
        <v>0</v>
      </c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9"/>
    </row>
    <row r="102" spans="1:166" ht="17.25" customHeight="1" x14ac:dyDescent="0.2">
      <c r="A102" s="96" t="s">
        <v>132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7"/>
      <c r="AP102" s="26"/>
      <c r="AQ102" s="27"/>
      <c r="AR102" s="27"/>
      <c r="AS102" s="27"/>
      <c r="AT102" s="27"/>
      <c r="AU102" s="98"/>
      <c r="AV102" s="99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1"/>
      <c r="BL102" s="91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3"/>
      <c r="CF102" s="91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3"/>
      <c r="CW102" s="91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3"/>
      <c r="DN102" s="91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3"/>
      <c r="EE102" s="65">
        <f t="shared" si="5"/>
        <v>0</v>
      </c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>
        <f t="shared" si="6"/>
        <v>0</v>
      </c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9"/>
    </row>
    <row r="103" spans="1:166" ht="31.5" customHeight="1" x14ac:dyDescent="0.2">
      <c r="A103" s="102" t="s">
        <v>135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1" t="s">
        <v>136</v>
      </c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3"/>
      <c r="BF103" s="21"/>
      <c r="BG103" s="21"/>
      <c r="BH103" s="21"/>
      <c r="BI103" s="21"/>
      <c r="BJ103" s="21"/>
      <c r="BK103" s="64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>
        <f t="shared" si="5"/>
        <v>0</v>
      </c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>
        <f t="shared" si="6"/>
        <v>0</v>
      </c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9"/>
    </row>
    <row r="104" spans="1:166" ht="15" customHeight="1" x14ac:dyDescent="0.2">
      <c r="A104" s="60" t="s">
        <v>137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1" t="s">
        <v>138</v>
      </c>
      <c r="AQ104" s="62"/>
      <c r="AR104" s="62"/>
      <c r="AS104" s="62"/>
      <c r="AT104" s="62"/>
      <c r="AU104" s="62"/>
      <c r="AV104" s="85"/>
      <c r="AW104" s="85"/>
      <c r="AX104" s="85"/>
      <c r="AY104" s="85"/>
      <c r="AZ104" s="85"/>
      <c r="BA104" s="85"/>
      <c r="BB104" s="85"/>
      <c r="BC104" s="85"/>
      <c r="BD104" s="85"/>
      <c r="BE104" s="107"/>
      <c r="BF104" s="108"/>
      <c r="BG104" s="108"/>
      <c r="BH104" s="108"/>
      <c r="BI104" s="108"/>
      <c r="BJ104" s="108"/>
      <c r="BK104" s="109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>
        <f t="shared" si="5"/>
        <v>0</v>
      </c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9"/>
    </row>
    <row r="105" spans="1:166" ht="15" customHeight="1" x14ac:dyDescent="0.2">
      <c r="A105" s="60" t="s">
        <v>139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103"/>
      <c r="AP105" s="20" t="s">
        <v>140</v>
      </c>
      <c r="AQ105" s="21"/>
      <c r="AR105" s="21"/>
      <c r="AS105" s="21"/>
      <c r="AT105" s="21"/>
      <c r="AU105" s="64"/>
      <c r="AV105" s="104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6"/>
      <c r="BL105" s="66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8"/>
      <c r="CF105" s="66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8"/>
      <c r="CW105" s="66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8"/>
      <c r="DN105" s="66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8"/>
      <c r="EE105" s="65">
        <f t="shared" si="5"/>
        <v>0</v>
      </c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9"/>
    </row>
    <row r="106" spans="1:166" ht="31.5" customHeight="1" x14ac:dyDescent="0.2">
      <c r="A106" s="110" t="s">
        <v>141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1"/>
      <c r="AP106" s="61" t="s">
        <v>142</v>
      </c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3"/>
      <c r="BF106" s="21"/>
      <c r="BG106" s="21"/>
      <c r="BH106" s="21"/>
      <c r="BI106" s="21"/>
      <c r="BJ106" s="21"/>
      <c r="BK106" s="64"/>
      <c r="BL106" s="65">
        <v>15507</v>
      </c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>
        <v>-327427.95</v>
      </c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>
        <f t="shared" si="5"/>
        <v>-327427.95</v>
      </c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9"/>
    </row>
    <row r="107" spans="1:166" ht="38.25" customHeight="1" x14ac:dyDescent="0.2">
      <c r="A107" s="110" t="s">
        <v>143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103"/>
      <c r="AP107" s="20" t="s">
        <v>144</v>
      </c>
      <c r="AQ107" s="21"/>
      <c r="AR107" s="21"/>
      <c r="AS107" s="21"/>
      <c r="AT107" s="21"/>
      <c r="AU107" s="64"/>
      <c r="AV107" s="104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6"/>
      <c r="BL107" s="66">
        <v>15507</v>
      </c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8"/>
      <c r="CF107" s="66">
        <v>-327427.95</v>
      </c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8"/>
      <c r="CW107" s="66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8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>
        <f t="shared" si="5"/>
        <v>-327427.95</v>
      </c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9"/>
    </row>
    <row r="108" spans="1:166" ht="36" customHeight="1" x14ac:dyDescent="0.2">
      <c r="A108" s="110" t="s">
        <v>145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103"/>
      <c r="AP108" s="61" t="s">
        <v>146</v>
      </c>
      <c r="AQ108" s="62"/>
      <c r="AR108" s="62"/>
      <c r="AS108" s="62"/>
      <c r="AT108" s="62"/>
      <c r="AU108" s="62"/>
      <c r="AV108" s="85"/>
      <c r="AW108" s="85"/>
      <c r="AX108" s="85"/>
      <c r="AY108" s="85"/>
      <c r="AZ108" s="85"/>
      <c r="BA108" s="85"/>
      <c r="BB108" s="85"/>
      <c r="BC108" s="85"/>
      <c r="BD108" s="85"/>
      <c r="BE108" s="107"/>
      <c r="BF108" s="108"/>
      <c r="BG108" s="108"/>
      <c r="BH108" s="108"/>
      <c r="BI108" s="108"/>
      <c r="BJ108" s="108"/>
      <c r="BK108" s="109"/>
      <c r="BL108" s="65">
        <v>-5382415.0999999996</v>
      </c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>
        <v>-2071734.21</v>
      </c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>
        <f t="shared" si="5"/>
        <v>-2071734.21</v>
      </c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9"/>
    </row>
    <row r="109" spans="1:166" ht="26.25" customHeight="1" x14ac:dyDescent="0.2">
      <c r="A109" s="110" t="s">
        <v>147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103"/>
      <c r="AP109" s="20" t="s">
        <v>148</v>
      </c>
      <c r="AQ109" s="21"/>
      <c r="AR109" s="21"/>
      <c r="AS109" s="21"/>
      <c r="AT109" s="21"/>
      <c r="AU109" s="64"/>
      <c r="AV109" s="104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6"/>
      <c r="BL109" s="66">
        <v>5397922.0999999996</v>
      </c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8"/>
      <c r="CF109" s="66">
        <v>1744306.26</v>
      </c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8"/>
      <c r="CW109" s="66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8"/>
      <c r="DN109" s="66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8"/>
      <c r="EE109" s="65">
        <f t="shared" si="5"/>
        <v>1744306.26</v>
      </c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9"/>
    </row>
    <row r="110" spans="1:166" ht="27.75" customHeight="1" x14ac:dyDescent="0.2">
      <c r="A110" s="110" t="s">
        <v>149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1"/>
      <c r="AP110" s="61" t="s">
        <v>150</v>
      </c>
      <c r="AQ110" s="62"/>
      <c r="AR110" s="62"/>
      <c r="AS110" s="62"/>
      <c r="AT110" s="62"/>
      <c r="AU110" s="62"/>
      <c r="AV110" s="85"/>
      <c r="AW110" s="85"/>
      <c r="AX110" s="85"/>
      <c r="AY110" s="85"/>
      <c r="AZ110" s="85"/>
      <c r="BA110" s="85"/>
      <c r="BB110" s="85"/>
      <c r="BC110" s="85"/>
      <c r="BD110" s="85"/>
      <c r="BE110" s="107"/>
      <c r="BF110" s="108"/>
      <c r="BG110" s="108"/>
      <c r="BH110" s="108"/>
      <c r="BI110" s="108"/>
      <c r="BJ110" s="108"/>
      <c r="BK110" s="109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6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8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>
        <f t="shared" si="5"/>
        <v>0</v>
      </c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9"/>
    </row>
    <row r="111" spans="1:166" ht="24" customHeight="1" x14ac:dyDescent="0.2">
      <c r="A111" s="110" t="s">
        <v>151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103"/>
      <c r="AP111" s="20" t="s">
        <v>152</v>
      </c>
      <c r="AQ111" s="21"/>
      <c r="AR111" s="21"/>
      <c r="AS111" s="21"/>
      <c r="AT111" s="21"/>
      <c r="AU111" s="64"/>
      <c r="AV111" s="104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6"/>
      <c r="BL111" s="66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8"/>
      <c r="CF111" s="66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8"/>
      <c r="CW111" s="66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8"/>
      <c r="DN111" s="66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8"/>
      <c r="EE111" s="65">
        <f t="shared" si="5"/>
        <v>0</v>
      </c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9"/>
    </row>
    <row r="112" spans="1:166" ht="25.5" customHeight="1" x14ac:dyDescent="0.2">
      <c r="A112" s="113" t="s">
        <v>153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5"/>
      <c r="AP112" s="84" t="s">
        <v>154</v>
      </c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107"/>
      <c r="BF112" s="108"/>
      <c r="BG112" s="108"/>
      <c r="BH112" s="108"/>
      <c r="BI112" s="108"/>
      <c r="BJ112" s="108"/>
      <c r="BK112" s="109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116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8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>
        <f t="shared" si="5"/>
        <v>0</v>
      </c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7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 t="s">
        <v>155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"/>
      <c r="AG115" s="1"/>
      <c r="AH115" s="122" t="s">
        <v>163</v>
      </c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156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12" t="s">
        <v>157</v>
      </c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"/>
      <c r="AG116" s="1"/>
      <c r="AH116" s="112" t="s">
        <v>158</v>
      </c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159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"/>
      <c r="DR116" s="1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 t="s">
        <v>160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22" t="s">
        <v>164</v>
      </c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12" t="s">
        <v>157</v>
      </c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7"/>
      <c r="DR117" s="7"/>
      <c r="DS117" s="112" t="s">
        <v>158</v>
      </c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12" t="s">
        <v>157</v>
      </c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7"/>
      <c r="AG118" s="7"/>
      <c r="AH118" s="112" t="s">
        <v>158</v>
      </c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7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20" t="s">
        <v>161</v>
      </c>
      <c r="B120" s="120"/>
      <c r="C120" s="123" t="s">
        <v>166</v>
      </c>
      <c r="D120" s="121"/>
      <c r="E120" s="121"/>
      <c r="F120" s="1" t="s">
        <v>161</v>
      </c>
      <c r="G120" s="1"/>
      <c r="H120" s="1"/>
      <c r="I120" s="122" t="s">
        <v>165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20">
        <v>2023</v>
      </c>
      <c r="Z120" s="120"/>
      <c r="AA120" s="120"/>
      <c r="AB120" s="120"/>
      <c r="AC120" s="120"/>
      <c r="AD120" s="119"/>
      <c r="AE120" s="119"/>
      <c r="AF120" s="1"/>
      <c r="AG120" s="1" t="s">
        <v>162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1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1"/>
      <c r="CY121" s="1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1"/>
      <c r="DW121" s="1"/>
      <c r="DX121" s="2"/>
      <c r="DY121" s="2"/>
      <c r="DZ121" s="5"/>
      <c r="EA121" s="5"/>
      <c r="EB121" s="5"/>
      <c r="EC121" s="1"/>
      <c r="ED121" s="1"/>
      <c r="EE121" s="1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2"/>
      <c r="EW121" s="2"/>
      <c r="EX121" s="2"/>
      <c r="EY121" s="2"/>
      <c r="EZ121" s="2"/>
      <c r="FA121" s="8"/>
      <c r="FB121" s="8"/>
      <c r="FC121" s="1"/>
      <c r="FD121" s="1"/>
      <c r="FE121" s="1"/>
      <c r="FF121" s="1"/>
      <c r="FG121" s="1"/>
      <c r="FH121" s="1"/>
      <c r="FI121" s="1"/>
      <c r="FJ121" s="1"/>
    </row>
    <row r="122" spans="1:166" ht="9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1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10"/>
      <c r="CY122" s="10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</sheetData>
  <mergeCells count="794">
    <mergeCell ref="R117:AE117"/>
    <mergeCell ref="AH117:BH117"/>
    <mergeCell ref="ET112:FJ112"/>
    <mergeCell ref="A112:AO112"/>
    <mergeCell ref="AP112:AU112"/>
    <mergeCell ref="AV112:BK112"/>
    <mergeCell ref="BL112:CE112"/>
    <mergeCell ref="CF112:CV112"/>
    <mergeCell ref="AD120:AE120"/>
    <mergeCell ref="A120:B120"/>
    <mergeCell ref="C120:E120"/>
    <mergeCell ref="I120:X120"/>
    <mergeCell ref="Y120:AC120"/>
    <mergeCell ref="DC117:DP117"/>
    <mergeCell ref="DS117:ES117"/>
    <mergeCell ref="DC116:DP116"/>
    <mergeCell ref="DS116:ES116"/>
    <mergeCell ref="R118:AE118"/>
    <mergeCell ref="AH118:BH118"/>
    <mergeCell ref="CW112:DM112"/>
    <mergeCell ref="DN112:ED112"/>
    <mergeCell ref="EE112:ES112"/>
    <mergeCell ref="CW110:DM110"/>
    <mergeCell ref="DN110:ED110"/>
    <mergeCell ref="EE110:ES110"/>
    <mergeCell ref="N115:AE115"/>
    <mergeCell ref="AH115:BH115"/>
    <mergeCell ref="N116:AE116"/>
    <mergeCell ref="AH116:BH116"/>
    <mergeCell ref="ET110:FJ110"/>
    <mergeCell ref="A111:AO111"/>
    <mergeCell ref="AP111:AU111"/>
    <mergeCell ref="AV111:BK111"/>
    <mergeCell ref="BL111:CE111"/>
    <mergeCell ref="ET111:FJ111"/>
    <mergeCell ref="CF111:CV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CW111:DM111"/>
    <mergeCell ref="DN111:ED111"/>
    <mergeCell ref="EE111:ES111"/>
    <mergeCell ref="CW108:DM108"/>
    <mergeCell ref="DN108:ED108"/>
    <mergeCell ref="EE108:ES108"/>
    <mergeCell ref="ET108:FJ108"/>
    <mergeCell ref="CF109:CV109"/>
    <mergeCell ref="CW109:DM109"/>
    <mergeCell ref="DN109:ED109"/>
    <mergeCell ref="EE109:ES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EE106:ES106"/>
    <mergeCell ref="ET106:FJ106"/>
    <mergeCell ref="CF107:CV107"/>
    <mergeCell ref="CW107:DM107"/>
    <mergeCell ref="DN107:ED107"/>
    <mergeCell ref="EE107:ES107"/>
    <mergeCell ref="CW105:DM105"/>
    <mergeCell ref="DN105:ED105"/>
    <mergeCell ref="EE105:ES105"/>
    <mergeCell ref="A106:AO106"/>
    <mergeCell ref="AP106:AU106"/>
    <mergeCell ref="AV106:BK106"/>
    <mergeCell ref="BL106:CE106"/>
    <mergeCell ref="CF106:CV106"/>
    <mergeCell ref="CW106:DM106"/>
    <mergeCell ref="DN106:ED106"/>
    <mergeCell ref="CW104:DM104"/>
    <mergeCell ref="DN104:ED104"/>
    <mergeCell ref="A103:AO103"/>
    <mergeCell ref="AP103:AU103"/>
    <mergeCell ref="AV103:BK103"/>
    <mergeCell ref="BL103:CE103"/>
    <mergeCell ref="CF101:CV101"/>
    <mergeCell ref="EE104:ES104"/>
    <mergeCell ref="ET104:FJ104"/>
    <mergeCell ref="ET105:FJ105"/>
    <mergeCell ref="A105:AO105"/>
    <mergeCell ref="AP105:AU105"/>
    <mergeCell ref="AV105:BK105"/>
    <mergeCell ref="BL105:CE105"/>
    <mergeCell ref="CF105:CV105"/>
    <mergeCell ref="CF103:CV103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CF104:CV104"/>
    <mergeCell ref="ET102:FJ102"/>
    <mergeCell ref="CF102:CV102"/>
    <mergeCell ref="CW102:DM102"/>
    <mergeCell ref="DN102:ED102"/>
    <mergeCell ref="EE102:ES102"/>
    <mergeCell ref="A102:AO102"/>
    <mergeCell ref="AP102:AU102"/>
    <mergeCell ref="AV102:BK102"/>
    <mergeCell ref="BL102:CE102"/>
    <mergeCell ref="A101:AO101"/>
    <mergeCell ref="AP101:AU101"/>
    <mergeCell ref="AV101:BK101"/>
    <mergeCell ref="BL101:CE101"/>
    <mergeCell ref="DN99:ED99"/>
    <mergeCell ref="CW101:DM101"/>
    <mergeCell ref="DN101:ED101"/>
    <mergeCell ref="EE101:ES101"/>
    <mergeCell ref="ET101:FJ101"/>
    <mergeCell ref="EE99:ES99"/>
    <mergeCell ref="ET99:FJ99"/>
    <mergeCell ref="ET100:FJ100"/>
    <mergeCell ref="CF100:CV100"/>
    <mergeCell ref="CW100:DM100"/>
    <mergeCell ref="DN100:ED100"/>
    <mergeCell ref="EE100:ES100"/>
    <mergeCell ref="A99:AO99"/>
    <mergeCell ref="AP99:AU99"/>
    <mergeCell ref="AV99:BK99"/>
    <mergeCell ref="BL99:CE99"/>
    <mergeCell ref="CF99:CV99"/>
    <mergeCell ref="CW99:DM99"/>
    <mergeCell ref="A100:AO100"/>
    <mergeCell ref="AP100:AU100"/>
    <mergeCell ref="AV100:BK100"/>
    <mergeCell ref="BL100:CE100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CF97:CV97"/>
    <mergeCell ref="CW97:DM97"/>
    <mergeCell ref="DN97:ED97"/>
    <mergeCell ref="EE97:ES97"/>
    <mergeCell ref="A97:AO97"/>
    <mergeCell ref="AP97:AU97"/>
    <mergeCell ref="AV97:BK97"/>
    <mergeCell ref="BL97:CE97"/>
    <mergeCell ref="A95:AO96"/>
    <mergeCell ref="AP95:AU96"/>
    <mergeCell ref="AV95:BK96"/>
    <mergeCell ref="BL95:CE96"/>
    <mergeCell ref="A94:FJ94"/>
    <mergeCell ref="DX86:EJ86"/>
    <mergeCell ref="DK86:DW86"/>
    <mergeCell ref="A86:AJ86"/>
    <mergeCell ref="AK86:AP86"/>
    <mergeCell ref="AQ86:BB86"/>
    <mergeCell ref="BC86:BT86"/>
    <mergeCell ref="CF95:ES95"/>
    <mergeCell ref="ET95:FJ96"/>
    <mergeCell ref="CF96:CV96"/>
    <mergeCell ref="CW96:DM96"/>
    <mergeCell ref="DN96:ED96"/>
    <mergeCell ref="EE96:ES96"/>
    <mergeCell ref="EK86:EW86"/>
    <mergeCell ref="EX86:FJ86"/>
    <mergeCell ref="BU86:CG86"/>
    <mergeCell ref="CH86:CW86"/>
    <mergeCell ref="CX86:DJ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rep:2.55.0.95</dc:description>
  <cp:lastModifiedBy>Админ</cp:lastModifiedBy>
  <dcterms:created xsi:type="dcterms:W3CDTF">2023-07-07T08:33:24Z</dcterms:created>
  <dcterms:modified xsi:type="dcterms:W3CDTF">2023-07-27T05:40:23Z</dcterms:modified>
</cp:coreProperties>
</file>